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<sst xmlns="http://schemas.openxmlformats.org/spreadsheetml/2006/main" count="156" uniqueCount="111">
  <si>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</si>
  <si>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</si>
  <si>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</si>
  <si>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</si>
  <si>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</si>
  <si>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</si>
  <si>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</si>
  <si>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</si>
  <si>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</si>
  <si>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</si>
  <si>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</si>
  <si>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</si>
  <si>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</si>
  <si>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</si>
  <si>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</si>
  <si>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</si>
  <si>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</si>
  <si>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</si>
  <si>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</si>
  <si>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</si>
  <si>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</si>
  <si>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</si>
  <si>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</si>
  <si>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</si>
  <si>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</si>
  <si>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</si>
  <si>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</si>
  <si>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</si>
  <si>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</si>
  <si>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</si>
  <si>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</si>
  <si>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</si>
  <si>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</si>
  <si>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</si>
  <si>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</si>
  <si>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</si>
  <si>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</si>
  <si>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</si>
  <si>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</si>
  <si>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</si>
  <si>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</si>
  <si>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</si>
  <si>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</si>
  <si>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</si>
  <si>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</si>
  <si>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</si>
  <si>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</si>
  <si>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</si>
  <si>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</si>
  <si>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</si>
  <si>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</si>
  <si>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</si>
  <si>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</si>
  <si>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</si>
  <si>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</si>
  <si>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</si>
  <si>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</si>
  <si>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</si>
  <si>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</si>
  <si>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</si>
  <si>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</si>
  <si>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</si>
  <si>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</si>
  <si>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</si>
  <si>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</si>
  <si>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</si>
  <si>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</si>
  <si>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</si>
  <si>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</si>
  <si>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</si>
  <si>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</si>
  <si>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</si>
  <si>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</si>
  <si>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</si>
  <si>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</si>
  <si>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</si>
  <si>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</si>
  <si>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</si>
  <si>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</si>
  <si>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</si>
  <si>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</si>
  <si>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</si>
  <si>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</si>
  <si>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</si>
  <si>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</si>
  <si>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</si>
  <si>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</si>
  <si>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</si>
  <si>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</si>
  <si>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</si>
  <si>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</si>
  <si>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</si>
  <si>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</si>
  <si>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</si>
  <si>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</si>
  <si>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</si>
  <si>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</si>
  <si>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</si>
  <si>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</si>
  <si>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</si>
  <si>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</si>
  <si>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</si>
  <si>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</si>
  <si>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</si>
  <si>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</si>
  <si>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</si>
  <si>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</si>
  <si>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</si>
  <si>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</si>
  <si>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</si>
  <si>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03.06.2014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</si>
</sst>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46847105"/>
        <c:axId val="18970762"/>
      </c:bar3D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36519131"/>
        <c:axId val="60236724"/>
      </c:bar3D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5259605"/>
        <c:axId val="47336446"/>
      </c:bar3D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23374831"/>
        <c:axId val="9046888"/>
      </c:bar3D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14313129"/>
        <c:axId val="61709298"/>
      </c:bar3D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9298"/>
        <c:crosses val="autoZero"/>
        <c:auto val="1"/>
        <c:lblOffset val="100"/>
        <c:tickLblSkip val="2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18512771"/>
        <c:axId val="32397212"/>
      </c:bar3D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23139453"/>
        <c:axId val="6928486"/>
      </c:bar3D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62356375"/>
        <c:axId val="24336464"/>
      </c:bar3D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17701585"/>
        <c:axId val="25096538"/>
      </c:bar3D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</f>
        <v>128195.00000000001</v>
      </c>
      <c r="E6" s="3">
        <f>D6/D134*100</f>
        <v>47.036528113860726</v>
      </c>
      <c r="F6" s="3">
        <f>D6/B6*100</f>
        <v>74.75681220321351</v>
      </c>
      <c r="G6" s="3">
        <f aca="true" t="shared" si="0" ref="G6:G41">D6/C6*100</f>
        <v>46.725412253032715</v>
      </c>
      <c r="H6" s="3">
        <f>B6-D6</f>
        <v>43287.7</v>
      </c>
      <c r="I6" s="3">
        <f aca="true" t="shared" si="1" ref="I6:I41">C6-D6</f>
        <v>146163.2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80.0822965014236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</f>
        <v>9.600000000000001</v>
      </c>
      <c r="E8" s="13">
        <f>D8/D6*100</f>
        <v>0.007488591598736299</v>
      </c>
      <c r="F8" s="1">
        <f>D8/B8*100</f>
        <v>41.025641025641036</v>
      </c>
      <c r="G8" s="1">
        <f t="shared" si="0"/>
        <v>21.52466367713005</v>
      </c>
      <c r="H8" s="1">
        <f aca="true" t="shared" si="2" ref="H8:H30">B8-D8</f>
        <v>13.799999999999997</v>
      </c>
      <c r="I8" s="1">
        <f t="shared" si="1"/>
        <v>35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</f>
        <v>7895.700000000001</v>
      </c>
      <c r="E9" s="1">
        <f>D9/D6*100</f>
        <v>6.159132571473147</v>
      </c>
      <c r="F9" s="1">
        <f aca="true" t="shared" si="3" ref="F9:F39">D9/B9*100</f>
        <v>86.55098327231272</v>
      </c>
      <c r="G9" s="1">
        <f t="shared" si="0"/>
        <v>46.16369557464174</v>
      </c>
      <c r="H9" s="1">
        <f t="shared" si="2"/>
        <v>1226.8999999999996</v>
      </c>
      <c r="I9" s="1">
        <f t="shared" si="1"/>
        <v>9208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</f>
        <v>17018.899999999998</v>
      </c>
      <c r="E10" s="1">
        <f>D10/D6*100</f>
        <v>13.275790787472207</v>
      </c>
      <c r="F10" s="1">
        <f t="shared" si="3"/>
        <v>68.69134925471928</v>
      </c>
      <c r="G10" s="1">
        <f t="shared" si="0"/>
        <v>43.14535244831475</v>
      </c>
      <c r="H10" s="1">
        <f t="shared" si="2"/>
        <v>7757.000000000004</v>
      </c>
      <c r="I10" s="1">
        <f t="shared" si="1"/>
        <v>22426.600000000002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</f>
        <v>163</v>
      </c>
      <c r="E11" s="1">
        <f>D11/D6*100</f>
        <v>0.12715004485354342</v>
      </c>
      <c r="F11" s="1">
        <f t="shared" si="3"/>
        <v>67.88837984173261</v>
      </c>
      <c r="G11" s="1">
        <f t="shared" si="0"/>
        <v>57.84244144783535</v>
      </c>
      <c r="H11" s="1">
        <f t="shared" si="2"/>
        <v>77.1</v>
      </c>
      <c r="I11" s="1">
        <f t="shared" si="1"/>
        <v>118.80000000000001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446.30000000001746</v>
      </c>
      <c r="E12" s="1">
        <f>D12/D6*100</f>
        <v>0.3481415031787647</v>
      </c>
      <c r="F12" s="1">
        <f t="shared" si="3"/>
        <v>41.585911293329595</v>
      </c>
      <c r="G12" s="1">
        <f t="shared" si="0"/>
        <v>19.597769288193</v>
      </c>
      <c r="H12" s="1">
        <f t="shared" si="2"/>
        <v>626.8999999999928</v>
      </c>
      <c r="I12" s="1">
        <f t="shared" si="1"/>
        <v>1830.9999999999736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</f>
        <v>79298.9</v>
      </c>
      <c r="E17" s="3">
        <f>D17/D134*100</f>
        <v>29.095869099795074</v>
      </c>
      <c r="F17" s="3">
        <f>D17/B17*100</f>
        <v>76.35444359177055</v>
      </c>
      <c r="G17" s="3">
        <f t="shared" si="0"/>
        <v>44.60815997506858</v>
      </c>
      <c r="H17" s="3">
        <f>B17-D17</f>
        <v>24557.40000000001</v>
      </c>
      <c r="I17" s="3">
        <f t="shared" si="1"/>
        <v>98468.80000000002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79.855332167281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</f>
        <v>1759.6999999999996</v>
      </c>
      <c r="E19" s="1">
        <f>D19/D17*100</f>
        <v>2.2190723957078844</v>
      </c>
      <c r="F19" s="1">
        <f t="shared" si="3"/>
        <v>43.46548104236136</v>
      </c>
      <c r="G19" s="1">
        <f t="shared" si="0"/>
        <v>22.50658685698206</v>
      </c>
      <c r="H19" s="1">
        <f t="shared" si="2"/>
        <v>2288.8</v>
      </c>
      <c r="I19" s="1">
        <f t="shared" si="1"/>
        <v>6058.900000000001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1.3872827996353039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9.07023930975083</v>
      </c>
      <c r="F21" s="1">
        <f t="shared" si="3"/>
        <v>72.2939763395684</v>
      </c>
      <c r="G21" s="1">
        <f t="shared" si="0"/>
        <v>37.16414517195767</v>
      </c>
      <c r="H21" s="1">
        <f t="shared" si="2"/>
        <v>2756.5</v>
      </c>
      <c r="I21" s="1">
        <f t="shared" si="1"/>
        <v>12160.999999999998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0.7662149159698306</v>
      </c>
      <c r="F22" s="1">
        <f t="shared" si="3"/>
        <v>82.0194384449244</v>
      </c>
      <c r="G22" s="1">
        <f t="shared" si="0"/>
        <v>43.75945264674108</v>
      </c>
      <c r="H22" s="1">
        <f t="shared" si="2"/>
        <v>133.20000000000005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5314.500000000007</v>
      </c>
      <c r="E23" s="1">
        <f>D23/D17*100</f>
        <v>6.701858411655152</v>
      </c>
      <c r="F23" s="1">
        <f t="shared" si="3"/>
        <v>64.51984945975481</v>
      </c>
      <c r="G23" s="1">
        <f t="shared" si="0"/>
        <v>40.985123661013816</v>
      </c>
      <c r="H23" s="1">
        <f t="shared" si="2"/>
        <v>2922.499999999998</v>
      </c>
      <c r="I23" s="1">
        <f t="shared" si="1"/>
        <v>7652.400000000009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</f>
        <v>14863.000000000004</v>
      </c>
      <c r="E31" s="3">
        <f>D31/D134*100</f>
        <v>5.453441377248037</v>
      </c>
      <c r="F31" s="3">
        <f>D31/B31*100</f>
        <v>65.93820982396367</v>
      </c>
      <c r="G31" s="3">
        <f t="shared" si="0"/>
        <v>39.60741676393309</v>
      </c>
      <c r="H31" s="3">
        <f aca="true" t="shared" si="4" ref="H31:H41">B31-D31</f>
        <v>7677.799999999996</v>
      </c>
      <c r="I31" s="3">
        <f t="shared" si="1"/>
        <v>22662.8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</f>
        <v>11258.8</v>
      </c>
      <c r="E32" s="1">
        <f>D32/D31*100</f>
        <v>75.75052142905199</v>
      </c>
      <c r="F32" s="1">
        <f t="shared" si="3"/>
        <v>65.17281899590745</v>
      </c>
      <c r="G32" s="1">
        <f t="shared" si="0"/>
        <v>39.903597377281585</v>
      </c>
      <c r="H32" s="1">
        <f t="shared" si="4"/>
        <v>6016.5</v>
      </c>
      <c r="I32" s="1">
        <f t="shared" si="1"/>
        <v>16956.2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999.4</v>
      </c>
      <c r="C34" s="53">
        <f>1732.8+0.4</f>
        <v>1733.2</v>
      </c>
      <c r="D34" s="54">
        <f>1+2.5+0.8+6+1.4+0.1+11.2+0.5+6.3-0.2+32.4+6.9+2.4+3.4+18.4+48+143.7+198.6+32.7+71.3+22.6+9.9+48</f>
        <v>667.9</v>
      </c>
      <c r="E34" s="1">
        <f>D34/D31*100</f>
        <v>4.493709210791899</v>
      </c>
      <c r="F34" s="1">
        <f t="shared" si="3"/>
        <v>66.83009805883529</v>
      </c>
      <c r="G34" s="1">
        <f t="shared" si="0"/>
        <v>38.53565658896838</v>
      </c>
      <c r="H34" s="1">
        <f t="shared" si="4"/>
        <v>331.5</v>
      </c>
      <c r="I34" s="1">
        <f t="shared" si="1"/>
        <v>1065.3000000000002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</f>
        <v>195.1</v>
      </c>
      <c r="E35" s="21">
        <f>D35/D31*100</f>
        <v>1.3126555877010022</v>
      </c>
      <c r="F35" s="21">
        <f t="shared" si="3"/>
        <v>42.165550032418416</v>
      </c>
      <c r="G35" s="21">
        <f t="shared" si="0"/>
        <v>27.275269117852652</v>
      </c>
      <c r="H35" s="21">
        <f t="shared" si="4"/>
        <v>267.6</v>
      </c>
      <c r="I35" s="21">
        <f t="shared" si="1"/>
        <v>520.1999999999999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0.12110610240193766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3785.4000000000005</v>
      </c>
      <c r="C37" s="52">
        <f>C31-C32-C34-C35-C33-C36</f>
        <v>6837.100000000003</v>
      </c>
      <c r="D37" s="52">
        <f>D31-D32-D34-D35-D33-D36</f>
        <v>2723.2000000000044</v>
      </c>
      <c r="E37" s="1">
        <f>D37/D31*100</f>
        <v>18.32200767005318</v>
      </c>
      <c r="F37" s="1">
        <f t="shared" si="3"/>
        <v>71.93955724626205</v>
      </c>
      <c r="G37" s="1">
        <f t="shared" si="0"/>
        <v>39.82975238039524</v>
      </c>
      <c r="H37" s="1">
        <f>B37-D37</f>
        <v>1062.1999999999962</v>
      </c>
      <c r="I37" s="1">
        <f t="shared" si="1"/>
        <v>4113.899999999999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0.08846294261283062</v>
      </c>
      <c r="F41" s="3">
        <f>D41/B41*100</f>
        <v>40.95464582979446</v>
      </c>
      <c r="G41" s="3">
        <f t="shared" si="0"/>
        <v>21.515259682313044</v>
      </c>
      <c r="H41" s="3">
        <f t="shared" si="4"/>
        <v>347.6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</f>
        <v>2432.1</v>
      </c>
      <c r="E43" s="3">
        <f>D43/D134*100</f>
        <v>0.8923713095340744</v>
      </c>
      <c r="F43" s="3">
        <f>D43/B43*100</f>
        <v>78.67563808106621</v>
      </c>
      <c r="G43" s="3">
        <f aca="true" t="shared" si="5" ref="G43:G73">D43/C43*100</f>
        <v>39.836532791718525</v>
      </c>
      <c r="H43" s="3">
        <f>B43-D43</f>
        <v>659.2000000000003</v>
      </c>
      <c r="I43" s="3">
        <f aca="true" t="shared" si="6" ref="I43:I74">C43-D43</f>
        <v>3673.100000000001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86.5054890835081</v>
      </c>
      <c r="F44" s="1">
        <f aca="true" t="shared" si="7" ref="F44:F71">D44/B44*100</f>
        <v>80.71124410173783</v>
      </c>
      <c r="G44" s="1">
        <f t="shared" si="5"/>
        <v>39.25626002910773</v>
      </c>
      <c r="H44" s="1">
        <f aca="true" t="shared" si="8" ref="H44:H71">B44-D44</f>
        <v>502.7999999999997</v>
      </c>
      <c r="I44" s="1">
        <f t="shared" si="6"/>
        <v>3255.5000000000005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0.5674108794868632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</f>
        <v>188.6</v>
      </c>
      <c r="E47" s="1">
        <f>D47/D43*100</f>
        <v>7.7546153529871304</v>
      </c>
      <c r="F47" s="1">
        <f t="shared" si="7"/>
        <v>71.79291968024363</v>
      </c>
      <c r="G47" s="1">
        <f t="shared" si="5"/>
        <v>49.48832327473104</v>
      </c>
      <c r="H47" s="1">
        <f t="shared" si="8"/>
        <v>74.1</v>
      </c>
      <c r="I47" s="1">
        <f t="shared" si="6"/>
        <v>192.50000000000003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125.79999999999983</v>
      </c>
      <c r="E48" s="1">
        <f>D48/D43*100</f>
        <v>5.17248468401792</v>
      </c>
      <c r="F48" s="1">
        <f t="shared" si="7"/>
        <v>62.00098570724475</v>
      </c>
      <c r="G48" s="1">
        <f t="shared" si="5"/>
        <v>38.28362751065118</v>
      </c>
      <c r="H48" s="1">
        <f t="shared" si="8"/>
        <v>77.10000000000055</v>
      </c>
      <c r="I48" s="1">
        <f t="shared" si="6"/>
        <v>202.8000000000003</v>
      </c>
    </row>
    <row r="49" spans="1:9" ht="18.75" thickBot="1">
      <c r="A49" s="30" t="s">
        <v>4</v>
      </c>
      <c r="B49" s="55">
        <f>6683.1-70</f>
        <v>6613.1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</f>
        <v>4932.499999999999</v>
      </c>
      <c r="E49" s="3">
        <f>D49/D134*100</f>
        <v>1.8098028388128864</v>
      </c>
      <c r="F49" s="3">
        <f>D49/B49*100</f>
        <v>74.5868049779982</v>
      </c>
      <c r="G49" s="3">
        <f t="shared" si="5"/>
        <v>40.62947892126983</v>
      </c>
      <c r="H49" s="3">
        <f>B49-D49</f>
        <v>1680.6000000000013</v>
      </c>
      <c r="I49" s="3">
        <f t="shared" si="6"/>
        <v>7207.7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64.4338570704511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167.1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1.5245818550430823</v>
      </c>
      <c r="F52" s="1">
        <f t="shared" si="7"/>
        <v>45.00299222022742</v>
      </c>
      <c r="G52" s="1">
        <f t="shared" si="5"/>
        <v>23.138461538461545</v>
      </c>
      <c r="H52" s="1">
        <f t="shared" si="8"/>
        <v>91.89999999999998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4.326406487582362</v>
      </c>
      <c r="F53" s="1">
        <f t="shared" si="7"/>
        <v>93.76098418277678</v>
      </c>
      <c r="G53" s="1">
        <f t="shared" si="5"/>
        <v>39.95506459464519</v>
      </c>
      <c r="H53" s="1">
        <f t="shared" si="8"/>
        <v>14.200000000000074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2122.7000000000007</v>
      </c>
      <c r="C54" s="53">
        <f>C49-C50-C53-C52-C51</f>
        <v>3779.2999999999984</v>
      </c>
      <c r="D54" s="53">
        <f>D49-D50-D53-D52-D51</f>
        <v>1465.6999999999994</v>
      </c>
      <c r="E54" s="1">
        <f>D54/D49*100</f>
        <v>29.715154586923457</v>
      </c>
      <c r="F54" s="1">
        <f t="shared" si="7"/>
        <v>69.04885287605403</v>
      </c>
      <c r="G54" s="1">
        <f t="shared" si="5"/>
        <v>38.78231418516657</v>
      </c>
      <c r="H54" s="1">
        <f t="shared" si="8"/>
        <v>657.0000000000014</v>
      </c>
      <c r="I54" s="1">
        <f>C54-D54</f>
        <v>2313.599999999999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</f>
        <v>2006.2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</f>
        <v>1065.4</v>
      </c>
      <c r="E56" s="3">
        <f>D56/D134*100</f>
        <v>0.39091007490547386</v>
      </c>
      <c r="F56" s="3">
        <f>D56/B56*100</f>
        <v>53.10537334263783</v>
      </c>
      <c r="G56" s="3">
        <f t="shared" si="5"/>
        <v>35.29216907380416</v>
      </c>
      <c r="H56" s="3">
        <f>B56-D56</f>
        <v>940.8</v>
      </c>
      <c r="I56" s="3">
        <f t="shared" si="6"/>
        <v>1953.4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</f>
        <v>873</v>
      </c>
      <c r="E57" s="1">
        <f>D57/D56*100</f>
        <v>81.94105500281583</v>
      </c>
      <c r="F57" s="1">
        <f t="shared" si="7"/>
        <v>75.64991334488734</v>
      </c>
      <c r="G57" s="1">
        <f t="shared" si="5"/>
        <v>51.292596944770864</v>
      </c>
      <c r="H57" s="1">
        <f t="shared" si="8"/>
        <v>281</v>
      </c>
      <c r="I57" s="1">
        <f t="shared" si="6"/>
        <v>829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</f>
        <v>121.4</v>
      </c>
      <c r="E59" s="1">
        <f>D59/D56*100</f>
        <v>11.394781302797071</v>
      </c>
      <c r="F59" s="1">
        <f t="shared" si="7"/>
        <v>92.17919514047075</v>
      </c>
      <c r="G59" s="1">
        <f t="shared" si="5"/>
        <v>42.16741924279264</v>
      </c>
      <c r="H59" s="1">
        <f t="shared" si="8"/>
        <v>10.300000000000011</v>
      </c>
      <c r="I59" s="1">
        <f t="shared" si="6"/>
        <v>166.49999999999997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147.20000000000005</v>
      </c>
      <c r="C61" s="53">
        <f>C56-C57-C59-C60-C58</f>
        <v>300.20000000000005</v>
      </c>
      <c r="D61" s="53">
        <f>D56-D57-D59-D60-D58</f>
        <v>71.00000000000009</v>
      </c>
      <c r="E61" s="1">
        <f>D61/D56*100</f>
        <v>6.664163694387091</v>
      </c>
      <c r="F61" s="1">
        <f t="shared" si="7"/>
        <v>48.23369565217396</v>
      </c>
      <c r="G61" s="1">
        <f t="shared" si="5"/>
        <v>23.65089940039976</v>
      </c>
      <c r="H61" s="1">
        <f t="shared" si="8"/>
        <v>76.19999999999996</v>
      </c>
      <c r="I61" s="1">
        <f t="shared" si="6"/>
        <v>229.19999999999996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0.0005136794676813059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</f>
        <v>18361</v>
      </c>
      <c r="E87" s="3">
        <f>D87/D134*100</f>
        <v>6.7369062186403275</v>
      </c>
      <c r="F87" s="3">
        <f aca="true" t="shared" si="11" ref="F87:F92">D87/B87*100</f>
        <v>76.58713606406941</v>
      </c>
      <c r="G87" s="3">
        <f t="shared" si="9"/>
        <v>40.83579832306563</v>
      </c>
      <c r="H87" s="3">
        <f aca="true" t="shared" si="12" ref="H87:H92">B87-D87</f>
        <v>5613</v>
      </c>
      <c r="I87" s="3">
        <f t="shared" si="10"/>
        <v>26602</v>
      </c>
    </row>
    <row r="88" spans="1:9" ht="18">
      <c r="A88" s="31" t="s">
        <v>3</v>
      </c>
      <c r="B88" s="52">
        <v>19314.4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</f>
        <v>15275.199999999999</v>
      </c>
      <c r="E88" s="1">
        <f>D88/D87*100</f>
        <v>83.19372583192636</v>
      </c>
      <c r="F88" s="1">
        <f t="shared" si="11"/>
        <v>79.08710599345565</v>
      </c>
      <c r="G88" s="1">
        <f t="shared" si="9"/>
        <v>40.184887523249046</v>
      </c>
      <c r="H88" s="1">
        <f t="shared" si="12"/>
        <v>4039.2000000000025</v>
      </c>
      <c r="I88" s="1">
        <f t="shared" si="10"/>
        <v>22737.100000000006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</f>
        <v>991.3</v>
      </c>
      <c r="E89" s="1">
        <f>D89/D87*100</f>
        <v>5.398943412668155</v>
      </c>
      <c r="F89" s="1">
        <f t="shared" si="11"/>
        <v>78.5063752276867</v>
      </c>
      <c r="G89" s="1">
        <f t="shared" si="9"/>
        <v>51.694826866916976</v>
      </c>
      <c r="H89" s="1">
        <f t="shared" si="12"/>
        <v>271.4000000000001</v>
      </c>
      <c r="I89" s="1">
        <f t="shared" si="10"/>
        <v>926.3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3396.8999999999987</v>
      </c>
      <c r="C91" s="53">
        <f>C87-C88-C89-C90</f>
        <v>5033.099999999997</v>
      </c>
      <c r="D91" s="53">
        <f>D87-D88-D89-D90</f>
        <v>2094.500000000001</v>
      </c>
      <c r="E91" s="1">
        <f>D91/D87*100</f>
        <v>11.407330755405484</v>
      </c>
      <c r="F91" s="1">
        <f t="shared" si="11"/>
        <v>61.659159822190865</v>
      </c>
      <c r="G91" s="1">
        <f>D91/C91*100</f>
        <v>41.614511931016715</v>
      </c>
      <c r="H91" s="1">
        <f t="shared" si="12"/>
        <v>1302.3999999999978</v>
      </c>
      <c r="I91" s="1">
        <f>C91-D91</f>
        <v>2938.599999999996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</f>
        <v>14767.000000000004</v>
      </c>
      <c r="E92" s="3">
        <f>D92/D134*100</f>
        <v>5.418217642321318</v>
      </c>
      <c r="F92" s="3">
        <f t="shared" si="11"/>
        <v>60.59201024159665</v>
      </c>
      <c r="G92" s="3">
        <f>D92/C92*100</f>
        <v>34.12015878223821</v>
      </c>
      <c r="H92" s="3">
        <f t="shared" si="12"/>
        <v>9604.199999999997</v>
      </c>
      <c r="I92" s="3">
        <f>C92-D92</f>
        <v>28512.399999999998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</f>
        <v>2435</v>
      </c>
      <c r="E98" s="27">
        <f>D98/D134*100</f>
        <v>0.8934353598599856</v>
      </c>
      <c r="F98" s="27">
        <f>D98/B98*100</f>
        <v>70.74580900084256</v>
      </c>
      <c r="G98" s="27">
        <f aca="true" t="shared" si="13" ref="G98:G111">D98/C98*100</f>
        <v>39.504850903663325</v>
      </c>
      <c r="H98" s="27">
        <f>B98-D98</f>
        <v>1006.9000000000001</v>
      </c>
      <c r="I98" s="27">
        <f aca="true" t="shared" si="14" ref="I98:I132">C98-D98</f>
        <v>3728.8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0.624229979466119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</f>
        <v>2265.5000000000005</v>
      </c>
      <c r="E100" s="1">
        <f>D100/D98*100</f>
        <v>93.03901437371665</v>
      </c>
      <c r="F100" s="1">
        <f aca="true" t="shared" si="15" ref="F100:F132">D100/B100*100</f>
        <v>71.83853373921869</v>
      </c>
      <c r="G100" s="1">
        <f t="shared" si="13"/>
        <v>40.36669458154411</v>
      </c>
      <c r="H100" s="1">
        <f>B100-D100</f>
        <v>888.0999999999995</v>
      </c>
      <c r="I100" s="1">
        <f t="shared" si="14"/>
        <v>3346.8000000000006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154.29999999999973</v>
      </c>
      <c r="E101" s="100">
        <f>D101/D98*100</f>
        <v>6.336755646817236</v>
      </c>
      <c r="F101" s="100">
        <f t="shared" si="15"/>
        <v>56.49945075064061</v>
      </c>
      <c r="G101" s="100">
        <f t="shared" si="13"/>
        <v>28.771210143576344</v>
      </c>
      <c r="H101" s="100">
        <f>B101-D101</f>
        <v>118.80000000000064</v>
      </c>
      <c r="I101" s="100">
        <f t="shared" si="14"/>
        <v>381.99999999999955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5951.099999999999</v>
      </c>
      <c r="E102" s="98">
        <f>D102/D134*100</f>
        <v>2.1835413429415853</v>
      </c>
      <c r="F102" s="98">
        <f>D102/B102*100</f>
        <v>62.82833614864865</v>
      </c>
      <c r="G102" s="98">
        <f t="shared" si="13"/>
        <v>35.30301592197992</v>
      </c>
      <c r="H102" s="98">
        <f>B102-D102</f>
        <v>3520.8999999999987</v>
      </c>
      <c r="I102" s="98">
        <f t="shared" si="14"/>
        <v>10906.100000000002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7.323015913024483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</f>
        <v>21.9</v>
      </c>
      <c r="E108" s="6">
        <f>D108/D102*100</f>
        <v>0.3679991934264254</v>
      </c>
      <c r="F108" s="6">
        <f t="shared" si="15"/>
        <v>58.713136729222526</v>
      </c>
      <c r="G108" s="6">
        <f t="shared" si="13"/>
        <v>29.00662251655629</v>
      </c>
      <c r="H108" s="6">
        <f t="shared" si="16"/>
        <v>15.399999999999999</v>
      </c>
      <c r="I108" s="6">
        <f t="shared" si="14"/>
        <v>53.6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</f>
        <v>323.19999999999993</v>
      </c>
      <c r="E109" s="6">
        <f>D109/D102*100</f>
        <v>5.430928735863957</v>
      </c>
      <c r="F109" s="6">
        <f t="shared" si="15"/>
        <v>59.52117863720072</v>
      </c>
      <c r="G109" s="6">
        <f t="shared" si="13"/>
        <v>30.780952380952375</v>
      </c>
      <c r="H109" s="6">
        <f t="shared" si="16"/>
        <v>219.80000000000007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0.3848028095646183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1.2585908487506514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1.3342071213725195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0.3343919611500395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4.23787199005226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0.07393591100804893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0.3595973853573289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0.3075061753289308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</f>
        <v>44.49999999999999</v>
      </c>
      <c r="E122" s="21">
        <f>D122/D102*100</f>
        <v>0.7477609181495857</v>
      </c>
      <c r="F122" s="6">
        <f t="shared" si="15"/>
        <v>47.491995731056555</v>
      </c>
      <c r="G122" s="6">
        <f t="shared" si="17"/>
        <v>24.888143176733777</v>
      </c>
      <c r="H122" s="6">
        <f t="shared" si="16"/>
        <v>49.20000000000001</v>
      </c>
      <c r="I122" s="6">
        <f t="shared" si="14"/>
        <v>134.3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0.03528759389020517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</f>
        <v>352.2000000000001</v>
      </c>
      <c r="E126" s="21">
        <f>D126/D102*100</f>
        <v>5.918233603871555</v>
      </c>
      <c r="F126" s="6">
        <f t="shared" si="15"/>
        <v>80.53967528012808</v>
      </c>
      <c r="G126" s="6">
        <f t="shared" si="17"/>
        <v>40.56668970283346</v>
      </c>
      <c r="H126" s="6">
        <f t="shared" si="16"/>
        <v>85.09999999999991</v>
      </c>
      <c r="I126" s="6">
        <f t="shared" si="14"/>
        <v>516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86.65530948324815</v>
      </c>
      <c r="F127" s="1">
        <f>D127/B127*100</f>
        <v>82.3529411764706</v>
      </c>
      <c r="G127" s="1">
        <f t="shared" si="17"/>
        <v>40.85129166108955</v>
      </c>
      <c r="H127" s="1">
        <f t="shared" si="16"/>
        <v>65.39999999999998</v>
      </c>
      <c r="I127" s="1">
        <f t="shared" si="14"/>
        <v>441.9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3.009653605905735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70.37354438675204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1.5123254524373646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8628.599999999999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272543.5</v>
      </c>
      <c r="E134" s="40">
        <v>100</v>
      </c>
      <c r="F134" s="3">
        <f>D134/B134*100</f>
        <v>73.29058507477136</v>
      </c>
      <c r="G134" s="3">
        <f aca="true" t="shared" si="18" ref="G134:G140">D134/C134*100</f>
        <v>43.66565362497655</v>
      </c>
      <c r="H134" s="3">
        <f aca="true" t="shared" si="19" ref="H134:H140">B134-D134</f>
        <v>99323.5</v>
      </c>
      <c r="I134" s="3">
        <f aca="true" t="shared" si="20" ref="I134:I140">C134-D134</f>
        <v>351616.4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260662.7</v>
      </c>
      <c r="C135" s="70">
        <f>C7+C18+C32+C50+C57+C88+C110+C114+C44+C127</f>
        <v>430257.9</v>
      </c>
      <c r="D135" s="70">
        <f>D7+D18+D32+D50+D57+D88+D110+D114+D44+D127</f>
        <v>199047.5</v>
      </c>
      <c r="E135" s="6">
        <f>D135/D134*100</f>
        <v>73.03329560235339</v>
      </c>
      <c r="F135" s="6">
        <f aca="true" t="shared" si="21" ref="F135:F146">D135/B135*100</f>
        <v>76.3620955357249</v>
      </c>
      <c r="G135" s="6">
        <f t="shared" si="18"/>
        <v>46.26236961599078</v>
      </c>
      <c r="H135" s="6">
        <f t="shared" si="19"/>
        <v>61615.20000000001</v>
      </c>
      <c r="I135" s="20">
        <f t="shared" si="20"/>
        <v>231210.40000000002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38308.79999999999</v>
      </c>
      <c r="C136" s="71">
        <f>C10+C21+C34+C53+C59+C89+C47+C128+C104+C107</f>
        <v>64923.7</v>
      </c>
      <c r="D136" s="71">
        <f>D10+D21+D34+D53+D59+D89+D47+D128+D104+D107</f>
        <v>26683.5</v>
      </c>
      <c r="E136" s="6">
        <f>D136/D134*100</f>
        <v>9.790547197052947</v>
      </c>
      <c r="F136" s="6">
        <f t="shared" si="21"/>
        <v>69.65370880842002</v>
      </c>
      <c r="G136" s="6">
        <f t="shared" si="18"/>
        <v>41.09978328407038</v>
      </c>
      <c r="H136" s="6">
        <f t="shared" si="19"/>
        <v>11625.299999999988</v>
      </c>
      <c r="I136" s="20">
        <f t="shared" si="20"/>
        <v>38240.2</v>
      </c>
      <c r="K136" s="49"/>
      <c r="L136" s="106"/>
    </row>
    <row r="137" spans="1:12" ht="18.75">
      <c r="A137" s="25" t="s">
        <v>1</v>
      </c>
      <c r="B137" s="70">
        <f>B20+B9+B52+B46+B58+B33+B99</f>
        <v>10672.800000000003</v>
      </c>
      <c r="C137" s="70">
        <f>C20+C9+C52+C46+C58+C33+C99</f>
        <v>20315.6</v>
      </c>
      <c r="D137" s="70">
        <f>D20+D9+D52+D46+D58+D33+D99</f>
        <v>9100.000000000002</v>
      </c>
      <c r="E137" s="6">
        <f>D137/D134*100</f>
        <v>3.338916539928489</v>
      </c>
      <c r="F137" s="6">
        <f t="shared" si="21"/>
        <v>85.26347350273592</v>
      </c>
      <c r="G137" s="6">
        <f t="shared" si="18"/>
        <v>44.79316387406723</v>
      </c>
      <c r="H137" s="6">
        <f t="shared" si="19"/>
        <v>1572.800000000001</v>
      </c>
      <c r="I137" s="20">
        <f t="shared" si="20"/>
        <v>11215.599999999997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3054.1000000000004</v>
      </c>
      <c r="E138" s="6">
        <f>D138/D134*100</f>
        <v>1.120591758746769</v>
      </c>
      <c r="F138" s="6">
        <f t="shared" si="21"/>
        <v>64.6260950526895</v>
      </c>
      <c r="G138" s="6">
        <f t="shared" si="18"/>
        <v>38.00286194238785</v>
      </c>
      <c r="H138" s="6">
        <f t="shared" si="19"/>
        <v>1671.6999999999998</v>
      </c>
      <c r="I138" s="20">
        <f t="shared" si="20"/>
        <v>4982.400000000001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1769.2999999999995</v>
      </c>
      <c r="E139" s="6">
        <f>D139/D134*100</f>
        <v>0.6491807729775245</v>
      </c>
      <c r="F139" s="6">
        <f t="shared" si="21"/>
        <v>43.442924841014545</v>
      </c>
      <c r="G139" s="6">
        <f t="shared" si="18"/>
        <v>22.47044031547263</v>
      </c>
      <c r="H139" s="6">
        <f t="shared" si="19"/>
        <v>2303.4000000000005</v>
      </c>
      <c r="I139" s="20">
        <f t="shared" si="20"/>
        <v>6104.600000000001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53424.2</v>
      </c>
      <c r="C140" s="70">
        <f>C134-C135-C136-C137-C138-C139</f>
        <v>92752.30000000002</v>
      </c>
      <c r="D140" s="70">
        <f>D134-D135-D136-D137-D138-D139</f>
        <v>32889.1</v>
      </c>
      <c r="E140" s="6">
        <f>D140/D134*100</f>
        <v>12.067468128940884</v>
      </c>
      <c r="F140" s="6">
        <f t="shared" si="21"/>
        <v>61.56217594273756</v>
      </c>
      <c r="G140" s="46">
        <f t="shared" si="18"/>
        <v>35.45906678324957</v>
      </c>
      <c r="H140" s="6">
        <f t="shared" si="19"/>
        <v>20535.1</v>
      </c>
      <c r="I140" s="6">
        <f t="shared" si="20"/>
        <v>59863.20000000002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</f>
        <v>3669.9</v>
      </c>
      <c r="E142" s="16"/>
      <c r="F142" s="6">
        <f t="shared" si="21"/>
        <v>12.417314335790923</v>
      </c>
      <c r="G142" s="6">
        <f aca="true" t="shared" si="22" ref="G142:G151">D142/C142*100</f>
        <v>4.706713726536329</v>
      </c>
      <c r="H142" s="6">
        <f>B142-D142</f>
        <v>25884.8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33.330779037123214</v>
      </c>
      <c r="G143" s="6">
        <f t="shared" si="22"/>
        <v>20.34770479114748</v>
      </c>
      <c r="H143" s="6">
        <f aca="true" t="shared" si="24" ref="H143:H150">B143-D143</f>
        <v>9570.3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</f>
        <v>10181.2</v>
      </c>
      <c r="E144" s="6"/>
      <c r="F144" s="6">
        <f t="shared" si="21"/>
        <v>27.14964946947091</v>
      </c>
      <c r="G144" s="6">
        <f t="shared" si="22"/>
        <v>9.878838393296379</v>
      </c>
      <c r="H144" s="6">
        <f t="shared" si="24"/>
        <v>27319.100000000002</v>
      </c>
      <c r="I144" s="6">
        <f t="shared" si="23"/>
        <v>92879.5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v>5500</v>
      </c>
      <c r="E145" s="6"/>
      <c r="F145" s="6">
        <f t="shared" si="21"/>
        <v>88.70967741935483</v>
      </c>
      <c r="G145" s="6">
        <f t="shared" si="22"/>
        <v>88.70967741935483</v>
      </c>
      <c r="H145" s="6">
        <f t="shared" si="24"/>
        <v>700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</f>
        <v>2240.6000000000004</v>
      </c>
      <c r="E146" s="21"/>
      <c r="F146" s="6">
        <f t="shared" si="21"/>
        <v>26.40068811933687</v>
      </c>
      <c r="G146" s="6">
        <f t="shared" si="22"/>
        <v>11.509497929872506</v>
      </c>
      <c r="H146" s="6">
        <f t="shared" si="24"/>
        <v>6246.299999999999</v>
      </c>
      <c r="I146" s="6">
        <f t="shared" si="23"/>
        <v>17226.800000000003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</f>
        <v>539.8</v>
      </c>
      <c r="E150" s="26"/>
      <c r="F150" s="6">
        <f>D150/B150*100</f>
        <v>9.80776917765907</v>
      </c>
      <c r="G150" s="6">
        <f t="shared" si="22"/>
        <v>6.088221693378298</v>
      </c>
      <c r="H150" s="6">
        <f t="shared" si="24"/>
        <v>4964</v>
      </c>
      <c r="I150" s="6">
        <f t="shared" si="23"/>
        <v>8326.5</v>
      </c>
    </row>
    <row r="151" spans="1:9" ht="19.5" thickBot="1">
      <c r="A151" s="15" t="s">
        <v>20</v>
      </c>
      <c r="B151" s="94">
        <f>B134+B142+B146+B147+B143+B150+B149+B144+B148+B145</f>
        <v>475870</v>
      </c>
      <c r="C151" s="94">
        <f>C134+C142+C146+C147+C143+C150+C149+C144+C148+C145</f>
        <v>866336.9999999999</v>
      </c>
      <c r="D151" s="94">
        <f>D134+D142+D146+D147+D143+D150+D149+D144+D148+D145</f>
        <v>301150.3</v>
      </c>
      <c r="E151" s="27"/>
      <c r="F151" s="3">
        <f>D151/B151*100</f>
        <v>63.284153235127235</v>
      </c>
      <c r="G151" s="3">
        <f t="shared" si="22"/>
        <v>34.76133421520725</v>
      </c>
      <c r="H151" s="3">
        <f>B151-D151</f>
        <v>174719.7</v>
      </c>
      <c r="I151" s="3">
        <f t="shared" si="23"/>
        <v>565186.7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272543.5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272543.5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2014-06-03T05:05:55Z</dcterms:modified>
  <cp:category/>
  <cp:version/>
  <cp:contentType/>
  <cp:contentStatus/>
</cp:coreProperties>
</file>